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Marchés Publics\2026\F_M08_2026_Maintenance obstacles mécaniques\01 DCE\Vdef\"/>
    </mc:Choice>
  </mc:AlternateContent>
  <xr:revisionPtr revIDLastSave="0" documentId="13_ncr:1_{F09B5D06-E933-4E1E-B434-07212AF910E0}" xr6:coauthVersionLast="47" xr6:coauthVersionMax="47" xr10:uidLastSave="{00000000-0000-0000-0000-000000000000}"/>
  <bookViews>
    <workbookView xWindow="-120" yWindow="-120" windowWidth="29040" windowHeight="15720" activeTab="1" xr2:uid="{A47C6AD4-43DA-4313-A9C8-283C71FE1CE6}"/>
  </bookViews>
  <sheets>
    <sheet name="DPGF" sheetId="1" r:id="rId1"/>
    <sheet name="BPU" sheetId="5" r:id="rId2"/>
    <sheet name="SSI" sheetId="2" state="hidden" r:id="rId3"/>
    <sheet name="PROTECTION FOUDRE " sheetId="3" state="hidden" r:id="rId4"/>
    <sheet name="SPRINKLER " sheetId="4" state="hidden" r:id="rId5"/>
  </sheets>
  <definedNames>
    <definedName name="_xlnm.Print_Area" localSheetId="0">DPGF!$B$2:$G$13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5" l="1"/>
  <c r="E7" i="5" s="1"/>
  <c r="D5" i="5"/>
  <c r="E5" i="5" s="1"/>
  <c r="E13" i="1"/>
  <c r="F13" i="1"/>
  <c r="G13" i="1"/>
  <c r="G14" i="1" s="1"/>
  <c r="D13" i="1"/>
  <c r="D14" i="1" s="1"/>
  <c r="D18" i="3"/>
  <c r="C18" i="3"/>
  <c r="B18" i="3"/>
  <c r="G15" i="1" l="1"/>
  <c r="F14" i="1"/>
  <c r="F15" i="1" s="1"/>
  <c r="D15" i="1"/>
  <c r="E14" i="1"/>
  <c r="E15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<sst xmlns="http://schemas.openxmlformats.org/spreadsheetml/2006/main" count="93" uniqueCount="84">
  <si>
    <t>ABRÉVIATIONS BÂTIMENTS</t>
  </si>
  <si>
    <t>CONDUCTEUR DE DESCENTE 
(CD)</t>
  </si>
  <si>
    <t xml:space="preserve">AILE FRANÇOIS 1er (AFR) </t>
  </si>
  <si>
    <t xml:space="preserve">GROS PAVILLON (GPA) </t>
  </si>
  <si>
    <t xml:space="preserve"> AILE DU JEU DE PAUME (AJP)</t>
  </si>
  <si>
    <t>AILE LOUIS XV (ALO)</t>
  </si>
  <si>
    <t>AILE DES MINISTRES (AMI)</t>
  </si>
  <si>
    <t xml:space="preserve">AILE BELLE CHEMINÉE (ABC) </t>
  </si>
  <si>
    <t xml:space="preserve"> AILE DE TIBRE (ATI) </t>
  </si>
  <si>
    <t>Quantité</t>
  </si>
  <si>
    <t>Centrale FC 20</t>
  </si>
  <si>
    <t>AILE DE LA COUR DES PRINCES (ACP)</t>
  </si>
  <si>
    <t>CMSI STT20</t>
  </si>
  <si>
    <t>QUARTIER HENRI IV (QH4)</t>
  </si>
  <si>
    <t>Detecteurs d'incendie combinés pour la mod / FD00T241-A3</t>
  </si>
  <si>
    <t>QUARTIER RÉPUBLIQUE (QRE)</t>
  </si>
  <si>
    <t>Déctecteurs optiques C-Line / FD0221 Détecteur de fumée</t>
  </si>
  <si>
    <t>BÂTIMENT FLEURISTE (BFL)</t>
  </si>
  <si>
    <t>Déclancher adressables</t>
  </si>
  <si>
    <t>PAVILLON SULLY (PSU)</t>
  </si>
  <si>
    <t>Indicateurs d'action</t>
  </si>
  <si>
    <t>PAVILLON DE L'ÉTANG (PET)</t>
  </si>
  <si>
    <t>Solista LX Wall (H) Flash rouge</t>
  </si>
  <si>
    <t>Diffuseurs sonore symphonie classe B son M / ZZZ SY/C/T/L/Cls</t>
  </si>
  <si>
    <t>AES</t>
  </si>
  <si>
    <t>Batterie 12V - 12 AH/BAT12-12 Batterie 12V</t>
  </si>
  <si>
    <t>Batterie étanche 12V 36 AH / BAT12-36 Batterie 12V</t>
  </si>
  <si>
    <t>Batterie 12V-24H / BAT12-24 Batterie 12V</t>
  </si>
  <si>
    <t>Détecteurs de gaines Siemens DBZ 1197 (en sortie de CTA),</t>
  </si>
  <si>
    <t>Centrales déportées, tableaux de signalisation de type Siemens Cl 1142,</t>
  </si>
  <si>
    <t>Centrale locale accueil, centralisateur de type Siemens LMS Siemens,</t>
  </si>
  <si>
    <t xml:space="preserve"> - système de gestion sur ordinateur CMSI – Centralisateur de mise en sécurité incendie type STT 2410 N Siemens,</t>
  </si>
  <si>
    <t xml:space="preserve"> - ECS Siemens FC 2060R + MD20 pour le théâtre,</t>
  </si>
  <si>
    <t xml:space="preserve"> - CMSI Siemens TAE20 pour le théâtre,</t>
  </si>
  <si>
    <t xml:space="preserve"> - Centrale d’aspiration Siemens TITANUS pour le théâtre.</t>
  </si>
  <si>
    <t xml:space="preserve">Centrale type 4 autonomes (bureaux cour des Mathurins), </t>
  </si>
  <si>
    <t>Sirène générale «  de ville »,</t>
  </si>
  <si>
    <t>Sirènes déportées (chaufferie, jeu de paume, comble de la Belle Cheminée, théâtres),</t>
  </si>
  <si>
    <t>Aide à la supervision : DESIGO CG</t>
  </si>
  <si>
    <t>SWITCH ETERNET</t>
  </si>
  <si>
    <t>CCA-STD-FSET CC std feature set</t>
  </si>
  <si>
    <t>CCA-500-FIRE CC add 500 fire dp</t>
  </si>
  <si>
    <t>PC Sutpervision/TYPE B</t>
  </si>
  <si>
    <t>Moniteur 24 pouces</t>
  </si>
  <si>
    <t xml:space="preserve">PROTECTION FOUDRE </t>
  </si>
  <si>
    <t xml:space="preserve"> AILE DES GRANDS APPARTEMENTS(AGA)</t>
  </si>
  <si>
    <t>CTA 5</t>
  </si>
  <si>
    <t>CTA 4</t>
  </si>
  <si>
    <t xml:space="preserve">CTA MUSEE CHINOIS </t>
  </si>
  <si>
    <t>PRISE DE TERRE
 (PDT)</t>
  </si>
  <si>
    <t>PARATONNERRE À DISPOSITIF D'AMORÇAGE 
(PDA)</t>
  </si>
  <si>
    <t>SSI CAT A</t>
  </si>
  <si>
    <t>1er JUILLET 2026</t>
  </si>
  <si>
    <t>Taux horaire en semaine compris déplacement</t>
  </si>
  <si>
    <t>Taux horaire week-end et jours fériés compris déplacement</t>
  </si>
  <si>
    <t>Coéficient appliqué sur le matériel dont le prix d'achat est compris entre 70 ht et 500 ht</t>
  </si>
  <si>
    <t>Coefficient appliqué sur le matériel dont le prix d'achat est supérieur à 1500 ht</t>
  </si>
  <si>
    <t>Coefficient appliqué sur le matériel dont le prix d'achat est compris entre 500 et 1500 ht</t>
  </si>
  <si>
    <t>1,XX</t>
  </si>
  <si>
    <t>TVA 20%</t>
  </si>
  <si>
    <t>TOTAL TTC</t>
  </si>
  <si>
    <t>PRIX HT</t>
  </si>
  <si>
    <t>PRIX TTC</t>
  </si>
  <si>
    <t>1er JUIN 2026</t>
  </si>
  <si>
    <t xml:space="preserve">DESIGNATION DES PRESTATIONS </t>
  </si>
  <si>
    <t>MAINTENANCE ANNUELLE DE LA PORTE AUTOMATIQUE ACCUEIL ALO</t>
  </si>
  <si>
    <t>MAINTENANCE ANNUELLE DES BORNES ELECTRIQUES D'ACCES (X6)</t>
  </si>
  <si>
    <t>MAINTENANCE ANNUELLE DES PORTAILS ELECTRIQUES (X5)</t>
  </si>
  <si>
    <r>
      <t xml:space="preserve">MAINTENANCE ANNUELLE DES RIDEAUX DE FER DU </t>
    </r>
    <r>
      <rPr>
        <b/>
        <sz val="14"/>
        <rFont val="Calibri"/>
        <family val="2"/>
      </rPr>
      <t>CPhD</t>
    </r>
    <r>
      <rPr>
        <b/>
        <sz val="14"/>
        <color rgb="FF000000"/>
        <rFont val="Calibri"/>
        <family val="2"/>
      </rPr>
      <t xml:space="preserve"> (X9)</t>
    </r>
  </si>
  <si>
    <t>DATE SOUHAITEE DE PRISE EN CHARGE 
PAR LE TITULAIRE DE L'ACCORD-CADRE</t>
  </si>
  <si>
    <t>MONTANT HT FORFAITAIRE PAR ANNEE</t>
  </si>
  <si>
    <t>ANNEES</t>
  </si>
  <si>
    <t>DESIGNATION DES PRESTATIONS</t>
  </si>
  <si>
    <t>MAINTENANCE ANNUELLE DE LA PORTE AUTOMATIQUE RESTAURANT</t>
  </si>
  <si>
    <t>MAINTENANCE ANNUELLE DE LA PORTE AUTOMATIQUE BOUTIQUE</t>
  </si>
  <si>
    <t>TOTAL ANNUEL HT</t>
  </si>
  <si>
    <t>1er AVRIL 2026</t>
  </si>
  <si>
    <t>1er MARS 2026</t>
  </si>
  <si>
    <t>Première année d'exécution de l'Accord-cadre</t>
  </si>
  <si>
    <t>Deuxième année d'exécution, sous réserve de la tacite reconduction de l'Accord-cadre</t>
  </si>
  <si>
    <t>Troisième année d'exécution, sous réserve de la tacite reconduction de l'Accord-cadre</t>
  </si>
  <si>
    <t>Quatrième année d'exécution, sous réserve de la tacite reconduction de l'Accord-cadre</t>
  </si>
  <si>
    <t>F_M08_2026_Maintenance des obstacles mécaniques (portes automatiques,
bornes électriques d'accès, portails électriques et rideaux de fer)
Décomposition du prix global et forfaitaire (D.P.G.F.)</t>
  </si>
  <si>
    <t>F_M08_2026_Maintenance des obstacles mécaniques (portes automatiques,
bornes électriques d'accès, portails électriques et rideaux de fer)
Bordereau des prix unitaires (B.P.U.)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</si>
</sst>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9"/>
      <color rgb="FF000000"/>
      <name val="Fedra Sans Std Demi"/>
      <family val="2"/>
    </font>
    <font>
      <sz val="9"/>
      <color rgb="FF000000"/>
      <name val="Fedra Sans Std Dem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rgb="FFA50021"/>
      <name val="Calibri"/>
      <family val="2"/>
    </font>
    <font>
      <b/>
      <sz val="14"/>
      <name val="Calibri"/>
      <family val="2"/>
    </font>
    <font>
      <sz val="11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justify" vertic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horizontal="center"/>
    </xf>
    <xf numFmtId="0" fontId="6" fillId="0" borderId="7" xfId="0" applyFont="1" applyBorder="1" applyAlignment="1">
      <alignment horizontal="justify" vertical="center"/>
    </xf>
    <xf numFmtId="0" fontId="3" fillId="0" borderId="7" xfId="0" applyFont="1" applyBorder="1" applyAlignment="1">
      <alignment horizontal="center"/>
    </xf>
    <xf numFmtId="0" fontId="6" fillId="0" borderId="0" xfId="0" applyFont="1" applyAlignment="1">
      <alignment horizontal="justify" vertical="center"/>
    </xf>
    <xf numFmtId="0" fontId="6" fillId="0" borderId="6" xfId="0" applyFont="1" applyBorder="1" applyAlignment="1">
      <alignment horizontal="left" vertical="center" indent="2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5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50021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" Target="richData/rdrichvalue.xml"/><Relationship Id="rId5" Type="http://schemas.openxmlformats.org/officeDocument/2006/relationships/worksheet" Target="worksheets/sheet5.xml"/><Relationship Id="rId10" Type="http://schemas.microsoft.com/office/2022/10/relationships/richValueRel" Target="richData/richValueRel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3</xdr:row>
      <xdr:rowOff>57150</xdr:rowOff>
    </xdr:from>
    <xdr:to>
      <xdr:col>5</xdr:col>
      <xdr:colOff>562610</xdr:colOff>
      <xdr:row>10</xdr:row>
      <xdr:rowOff>142875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B3DC1B8-EB94-40D6-8D87-5732433FE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425" y="628650"/>
          <a:ext cx="3639185" cy="141922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</xdr:row>
      <xdr:rowOff>76200</xdr:rowOff>
    </xdr:from>
    <xdr:to>
      <xdr:col>9</xdr:col>
      <xdr:colOff>313055</xdr:colOff>
      <xdr:row>22</xdr:row>
      <xdr:rowOff>30480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F690B2B-ACEB-4646-B4D5-6B3E16989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72000" y="647700"/>
          <a:ext cx="2599055" cy="3573780"/>
        </a:xfrm>
        <a:prstGeom prst="rect">
          <a:avLst/>
        </a:prstGeom>
      </xdr:spPr>
    </xdr:pic>
    <xdr:clientData/>
  </xdr:twoCellAnchor>
  <xdr:twoCellAnchor editAs="oneCell">
    <xdr:from>
      <xdr:col>0</xdr:col>
      <xdr:colOff>752475</xdr:colOff>
      <xdr:row>28</xdr:row>
      <xdr:rowOff>0</xdr:rowOff>
    </xdr:from>
    <xdr:to>
      <xdr:col>5</xdr:col>
      <xdr:colOff>581660</xdr:colOff>
      <xdr:row>35</xdr:row>
      <xdr:rowOff>85725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0B81025-C7B7-4442-81BB-B4C2EF0D1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475" y="5334000"/>
          <a:ext cx="3639185" cy="1419225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</xdr:colOff>
      <xdr:row>28</xdr:row>
      <xdr:rowOff>19050</xdr:rowOff>
    </xdr:from>
    <xdr:to>
      <xdr:col>10</xdr:col>
      <xdr:colOff>144780</xdr:colOff>
      <xdr:row>44</xdr:row>
      <xdr:rowOff>66675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00BE116-0495-4359-AF31-E9B77BF45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91050" y="5353050"/>
          <a:ext cx="3173730" cy="3095625"/>
        </a:xfrm>
        <a:prstGeom prst="rect">
          <a:avLst/>
        </a:prstGeom>
      </xdr:spPr>
    </xdr:pic>
    <xdr:clientData/>
  </xdr:twoCellAnchor>
  <xdr:twoCellAnchor editAs="oneCell">
    <xdr:from>
      <xdr:col>9</xdr:col>
      <xdr:colOff>733425</xdr:colOff>
      <xdr:row>3</xdr:row>
      <xdr:rowOff>85725</xdr:rowOff>
    </xdr:from>
    <xdr:to>
      <xdr:col>14</xdr:col>
      <xdr:colOff>150495</xdr:colOff>
      <xdr:row>17</xdr:row>
      <xdr:rowOff>187960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048AA3A-EE15-40EB-8168-5AFAF1002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591425" y="657225"/>
          <a:ext cx="3227070" cy="2769235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21363-8DDB-4411-958B-08FEF93C464D}">
  <sheetPr>
    <pageSetUpPr fitToPage="1"/>
  </sheetPr>
  <dimension ref="B2:H16"/>
  <sheetViews>
    <sheetView zoomScale="98" zoomScaleNormal="98" workbookViewId="0">
      <selection activeCell="E3" sqref="E3"/>
    </sheetView>
  </sheetViews>
  <sheetFormatPr baseColWidth="10" defaultRowHeight="15" x14ac:dyDescent="0.25"/>
  <cols>
    <col min="1" max="1" width="11.42578125" style="2"/>
    <col min="2" max="2" width="38.140625" style="1" bestFit="1" customWidth="1"/>
    <col min="3" max="3" width="23.85546875" style="2" customWidth="1"/>
    <col min="4" max="7" width="19.28515625" style="2" customWidth="1"/>
    <col min="8" max="8" width="11.5703125" style="2" customWidth="1"/>
    <col min="9" max="12" width="16.5703125" style="2" customWidth="1"/>
    <col min="13" max="13" width="23.42578125" style="2" customWidth="1"/>
    <col min="14" max="16384" width="11.42578125" style="2"/>
  </cols>
  <sheetData>
    <row r="2" spans="2:8" ht="132" customHeight="1" x14ac:dyDescent="0.25">
      <c r="B2" s="33" t="e" vm="1">
        <v>#VALUE!</v>
      </c>
      <c r="C2" s="40" t="s">
        <v>82</v>
      </c>
      <c r="D2" s="41"/>
      <c r="E2" s="41"/>
      <c r="F2" s="41"/>
      <c r="G2" s="41"/>
    </row>
    <row r="3" spans="2:8" ht="63.75" customHeight="1" x14ac:dyDescent="0.25">
      <c r="B3"/>
      <c r="C3" s="28"/>
      <c r="D3" s="27"/>
      <c r="E3" s="27"/>
      <c r="F3" s="27"/>
      <c r="G3" s="27"/>
    </row>
    <row r="4" spans="2:8" ht="15" customHeight="1" x14ac:dyDescent="0.25">
      <c r="B4" s="38" t="s">
        <v>64</v>
      </c>
      <c r="C4" s="38" t="s">
        <v>69</v>
      </c>
      <c r="D4" s="35" t="s">
        <v>70</v>
      </c>
      <c r="E4" s="36"/>
      <c r="F4" s="36"/>
      <c r="G4" s="37"/>
      <c r="H4" s="3"/>
    </row>
    <row r="5" spans="2:8" ht="78.75" customHeight="1" x14ac:dyDescent="0.25">
      <c r="B5" s="39"/>
      <c r="C5" s="39"/>
      <c r="D5" s="4" t="s">
        <v>78</v>
      </c>
      <c r="E5" s="4" t="s">
        <v>79</v>
      </c>
      <c r="F5" s="4" t="s">
        <v>80</v>
      </c>
      <c r="G5" s="4" t="s">
        <v>81</v>
      </c>
    </row>
    <row r="6" spans="2:8" ht="69" customHeight="1" x14ac:dyDescent="0.25">
      <c r="B6" s="21" t="s">
        <v>65</v>
      </c>
      <c r="C6" s="34" t="s">
        <v>76</v>
      </c>
      <c r="D6" s="24">
        <v>0</v>
      </c>
      <c r="E6" s="24">
        <v>0</v>
      </c>
      <c r="F6" s="24">
        <v>0</v>
      </c>
      <c r="G6" s="24">
        <v>0</v>
      </c>
    </row>
    <row r="7" spans="2:8" ht="69" customHeight="1" x14ac:dyDescent="0.25">
      <c r="B7" s="21" t="s">
        <v>74</v>
      </c>
      <c r="C7" s="19" t="s">
        <v>63</v>
      </c>
      <c r="D7" s="24">
        <v>0</v>
      </c>
      <c r="E7" s="24">
        <v>0</v>
      </c>
      <c r="F7" s="24">
        <v>0</v>
      </c>
      <c r="G7" s="24">
        <v>0</v>
      </c>
    </row>
    <row r="8" spans="2:8" ht="69" customHeight="1" x14ac:dyDescent="0.25">
      <c r="B8" s="21" t="s">
        <v>73</v>
      </c>
      <c r="C8" s="19" t="s">
        <v>77</v>
      </c>
      <c r="D8" s="24">
        <v>0</v>
      </c>
      <c r="E8" s="24">
        <v>0</v>
      </c>
      <c r="F8" s="24">
        <v>0</v>
      </c>
      <c r="G8" s="24">
        <v>0</v>
      </c>
    </row>
    <row r="9" spans="2:8" ht="69" customHeight="1" x14ac:dyDescent="0.25">
      <c r="B9" s="21" t="s">
        <v>66</v>
      </c>
      <c r="C9" s="19" t="s">
        <v>52</v>
      </c>
      <c r="D9" s="24">
        <v>0</v>
      </c>
      <c r="E9" s="24">
        <v>0</v>
      </c>
      <c r="F9" s="24">
        <v>0</v>
      </c>
      <c r="G9" s="24">
        <v>0</v>
      </c>
    </row>
    <row r="10" spans="2:8" ht="69" customHeight="1" x14ac:dyDescent="0.25">
      <c r="B10" s="21" t="s">
        <v>67</v>
      </c>
      <c r="C10" s="19" t="s">
        <v>52</v>
      </c>
      <c r="D10" s="24">
        <v>0</v>
      </c>
      <c r="E10" s="24">
        <v>0</v>
      </c>
      <c r="F10" s="24">
        <v>0</v>
      </c>
      <c r="G10" s="24">
        <v>0</v>
      </c>
    </row>
    <row r="11" spans="2:8" ht="81.75" customHeight="1" x14ac:dyDescent="0.25">
      <c r="B11" s="20" t="s">
        <v>68</v>
      </c>
      <c r="C11" s="5" t="s">
        <v>63</v>
      </c>
      <c r="D11" s="32">
        <v>0</v>
      </c>
      <c r="E11" s="32">
        <v>0</v>
      </c>
      <c r="F11" s="32">
        <v>0</v>
      </c>
      <c r="G11" s="32">
        <v>0</v>
      </c>
    </row>
    <row r="12" spans="2:8" ht="27.75" customHeight="1" x14ac:dyDescent="0.25">
      <c r="B12" s="29"/>
      <c r="C12" s="3"/>
      <c r="D12" s="30"/>
      <c r="E12" s="30"/>
      <c r="F12" s="30"/>
      <c r="G12" s="30"/>
    </row>
    <row r="13" spans="2:8" ht="38.25" customHeight="1" x14ac:dyDescent="0.25">
      <c r="B13" s="2"/>
      <c r="C13" s="31" t="s">
        <v>75</v>
      </c>
      <c r="D13" s="24">
        <f>SUM(D6:D11)</f>
        <v>0</v>
      </c>
      <c r="E13" s="24">
        <f t="shared" ref="E13:G13" si="0">SUM(E6:E11)</f>
        <v>0</v>
      </c>
      <c r="F13" s="24">
        <f t="shared" si="0"/>
        <v>0</v>
      </c>
      <c r="G13" s="24">
        <f t="shared" si="0"/>
        <v>0</v>
      </c>
    </row>
    <row r="14" spans="2:8" ht="38.25" customHeight="1" x14ac:dyDescent="0.25">
      <c r="B14" s="2"/>
      <c r="C14" s="31" t="s">
        <v>59</v>
      </c>
      <c r="D14" s="24">
        <f>D13*0.2</f>
        <v>0</v>
      </c>
      <c r="E14" s="24">
        <f t="shared" ref="E14:G14" si="1">E13*0.2</f>
        <v>0</v>
      </c>
      <c r="F14" s="24">
        <f t="shared" si="1"/>
        <v>0</v>
      </c>
      <c r="G14" s="24">
        <f t="shared" si="1"/>
        <v>0</v>
      </c>
    </row>
    <row r="15" spans="2:8" ht="36.75" customHeight="1" x14ac:dyDescent="0.25">
      <c r="B15" s="2"/>
      <c r="C15" s="31" t="s">
        <v>60</v>
      </c>
      <c r="D15" s="24">
        <f>D13+D14</f>
        <v>0</v>
      </c>
      <c r="E15" s="24">
        <f t="shared" ref="E15:G15" si="2">E13+E14</f>
        <v>0</v>
      </c>
      <c r="F15" s="24">
        <f t="shared" si="2"/>
        <v>0</v>
      </c>
      <c r="G15" s="24">
        <f t="shared" si="2"/>
        <v>0</v>
      </c>
    </row>
    <row r="16" spans="2:8" ht="78" customHeight="1" x14ac:dyDescent="0.25">
      <c r="C16" s="31" t="s">
        <v>71</v>
      </c>
      <c r="D16" s="26" t="s">
        <v>78</v>
      </c>
      <c r="E16" s="26" t="s">
        <v>79</v>
      </c>
      <c r="F16" s="26" t="s">
        <v>80</v>
      </c>
      <c r="G16" s="26" t="s">
        <v>81</v>
      </c>
    </row>
  </sheetData>
  <mergeCells count="4">
    <mergeCell ref="D4:G4"/>
    <mergeCell ref="B4:B5"/>
    <mergeCell ref="C4:C5"/>
    <mergeCell ref="C2:G2"/>
  </mergeCells>
  <phoneticPr fontId="12" type="noConversion"/>
  <pageMargins left="0.7" right="0.7" top="0.75" bottom="0.75" header="0.3" footer="0.3"/>
  <pageSetup paperSize="8" scale="50" fitToHeight="0" orientation="landscape" r:id="rId1"/>
  <headerFooter>
    <oddFooter>&amp;C_x000D_&amp;1#&amp;"Calibri"&amp;8&amp;K000000 Document classé Interne – Toute reproduction ou transmission en dehors des destinataires autorisés est strictement interdite. © Château de Fontainebleau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52728-5D2F-4E84-ACD7-CE8F4021D8CC}">
  <dimension ref="B2:E13"/>
  <sheetViews>
    <sheetView tabSelected="1" workbookViewId="0">
      <selection activeCell="D5" sqref="D5"/>
    </sheetView>
  </sheetViews>
  <sheetFormatPr baseColWidth="10" defaultRowHeight="15" x14ac:dyDescent="0.25"/>
  <cols>
    <col min="2" max="2" width="28.42578125" customWidth="1"/>
    <col min="3" max="5" width="30" customWidth="1"/>
  </cols>
  <sheetData>
    <row r="2" spans="2:5" ht="104.25" customHeight="1" x14ac:dyDescent="0.25">
      <c r="B2" s="33" t="e" vm="1">
        <v>#VALUE!</v>
      </c>
      <c r="C2" s="42" t="s">
        <v>83</v>
      </c>
      <c r="D2" s="43"/>
      <c r="E2" s="44"/>
    </row>
    <row r="3" spans="2:5" ht="21" x14ac:dyDescent="0.25">
      <c r="B3" s="33"/>
      <c r="C3" s="28"/>
      <c r="D3" s="28"/>
      <c r="E3" s="28"/>
    </row>
    <row r="4" spans="2:5" ht="30" x14ac:dyDescent="0.25">
      <c r="B4" s="22" t="s">
        <v>72</v>
      </c>
      <c r="C4" s="18" t="s">
        <v>61</v>
      </c>
      <c r="D4" s="18" t="s">
        <v>59</v>
      </c>
      <c r="E4" s="18" t="s">
        <v>62</v>
      </c>
    </row>
    <row r="5" spans="2:5" ht="30" x14ac:dyDescent="0.25">
      <c r="B5" s="23" t="s">
        <v>53</v>
      </c>
      <c r="C5" s="24">
        <v>0</v>
      </c>
      <c r="D5" s="24">
        <f>SUM(C5*20%)</f>
        <v>0</v>
      </c>
      <c r="E5" s="24">
        <f>SUM(C5:D5)</f>
        <v>0</v>
      </c>
    </row>
    <row r="6" spans="2:5" x14ac:dyDescent="0.25">
      <c r="B6" s="23"/>
      <c r="C6" s="18"/>
      <c r="D6" s="18"/>
      <c r="E6" s="18"/>
    </row>
    <row r="7" spans="2:5" ht="45" x14ac:dyDescent="0.25">
      <c r="B7" s="23" t="s">
        <v>54</v>
      </c>
      <c r="C7" s="24">
        <v>0</v>
      </c>
      <c r="D7" s="24">
        <f>SUM(C7*20%)</f>
        <v>0</v>
      </c>
      <c r="E7" s="24">
        <f>SUM(C7:D7)</f>
        <v>0</v>
      </c>
    </row>
    <row r="8" spans="2:5" x14ac:dyDescent="0.25">
      <c r="B8" s="23"/>
      <c r="C8" s="18"/>
      <c r="D8" s="18"/>
      <c r="E8" s="18"/>
    </row>
    <row r="9" spans="2:5" ht="60" x14ac:dyDescent="0.25">
      <c r="B9" s="23" t="s">
        <v>55</v>
      </c>
      <c r="C9" s="18" t="s">
        <v>58</v>
      </c>
      <c r="D9" s="25"/>
      <c r="E9" s="25"/>
    </row>
    <row r="10" spans="2:5" x14ac:dyDescent="0.25">
      <c r="B10" s="23"/>
      <c r="C10" s="18"/>
      <c r="D10" s="18"/>
      <c r="E10" s="18"/>
    </row>
    <row r="11" spans="2:5" ht="60" x14ac:dyDescent="0.25">
      <c r="B11" s="23" t="s">
        <v>57</v>
      </c>
      <c r="C11" s="18" t="s">
        <v>58</v>
      </c>
      <c r="D11" s="25"/>
      <c r="E11" s="25"/>
    </row>
    <row r="12" spans="2:5" x14ac:dyDescent="0.25">
      <c r="B12" s="23"/>
      <c r="C12" s="18"/>
      <c r="D12" s="18"/>
      <c r="E12" s="18"/>
    </row>
    <row r="13" spans="2:5" ht="45" x14ac:dyDescent="0.25">
      <c r="B13" s="23" t="s">
        <v>56</v>
      </c>
      <c r="C13" s="18" t="s">
        <v>58</v>
      </c>
      <c r="D13" s="25"/>
      <c r="E13" s="25"/>
    </row>
  </sheetData>
  <mergeCells count="1">
    <mergeCell ref="C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C9D7B-D58B-4567-ABD5-64EDE68DC652}">
  <dimension ref="A2:B33"/>
  <sheetViews>
    <sheetView workbookViewId="0">
      <selection activeCell="F11" sqref="F11"/>
    </sheetView>
  </sheetViews>
  <sheetFormatPr baseColWidth="10" defaultRowHeight="15" x14ac:dyDescent="0.25"/>
  <cols>
    <col min="1" max="1" width="79.42578125" customWidth="1"/>
    <col min="2" max="2" width="16.28515625" customWidth="1"/>
  </cols>
  <sheetData>
    <row r="2" spans="1:2" x14ac:dyDescent="0.25">
      <c r="A2" s="7" t="s">
        <v>51</v>
      </c>
      <c r="B2" s="8" t="s">
        <v>9</v>
      </c>
    </row>
    <row r="3" spans="1:2" ht="20.25" customHeight="1" x14ac:dyDescent="0.25">
      <c r="A3" s="9" t="s">
        <v>10</v>
      </c>
      <c r="B3" s="10">
        <v>7</v>
      </c>
    </row>
    <row r="4" spans="1:2" ht="20.25" customHeight="1" x14ac:dyDescent="0.25">
      <c r="A4" s="11" t="s">
        <v>12</v>
      </c>
      <c r="B4" s="12">
        <v>1</v>
      </c>
    </row>
    <row r="5" spans="1:2" ht="20.25" customHeight="1" x14ac:dyDescent="0.25">
      <c r="A5" s="11" t="s">
        <v>14</v>
      </c>
      <c r="B5" s="12">
        <v>1313</v>
      </c>
    </row>
    <row r="6" spans="1:2" ht="20.25" customHeight="1" x14ac:dyDescent="0.25">
      <c r="A6" s="11" t="s">
        <v>16</v>
      </c>
      <c r="B6" s="12">
        <v>130</v>
      </c>
    </row>
    <row r="7" spans="1:2" ht="20.25" customHeight="1" x14ac:dyDescent="0.25">
      <c r="A7" s="11" t="s">
        <v>18</v>
      </c>
      <c r="B7" s="12">
        <v>293</v>
      </c>
    </row>
    <row r="8" spans="1:2" ht="20.25" customHeight="1" x14ac:dyDescent="0.25">
      <c r="A8" s="11" t="s">
        <v>20</v>
      </c>
      <c r="B8" s="12">
        <v>310</v>
      </c>
    </row>
    <row r="9" spans="1:2" ht="20.25" customHeight="1" x14ac:dyDescent="0.25">
      <c r="A9" s="11" t="s">
        <v>22</v>
      </c>
      <c r="B9" s="12">
        <v>46</v>
      </c>
    </row>
    <row r="10" spans="1:2" ht="20.25" customHeight="1" x14ac:dyDescent="0.25">
      <c r="A10" s="11" t="s">
        <v>23</v>
      </c>
      <c r="B10" s="12">
        <v>48</v>
      </c>
    </row>
    <row r="11" spans="1:2" ht="20.25" customHeight="1" x14ac:dyDescent="0.25">
      <c r="A11" s="11" t="s">
        <v>24</v>
      </c>
      <c r="B11" s="12">
        <v>5</v>
      </c>
    </row>
    <row r="12" spans="1:2" ht="20.25" customHeight="1" x14ac:dyDescent="0.25">
      <c r="A12" s="11" t="s">
        <v>25</v>
      </c>
      <c r="B12" s="12">
        <v>10</v>
      </c>
    </row>
    <row r="13" spans="1:2" ht="20.25" customHeight="1" x14ac:dyDescent="0.25">
      <c r="A13" s="11" t="s">
        <v>26</v>
      </c>
      <c r="B13" s="12">
        <v>10</v>
      </c>
    </row>
    <row r="14" spans="1:2" ht="20.25" customHeight="1" x14ac:dyDescent="0.25">
      <c r="A14" s="13" t="s">
        <v>27</v>
      </c>
      <c r="B14" s="14">
        <v>6</v>
      </c>
    </row>
    <row r="15" spans="1:2" ht="20.25" customHeight="1" x14ac:dyDescent="0.25">
      <c r="A15" s="15"/>
      <c r="B15" s="8"/>
    </row>
    <row r="16" spans="1:2" ht="20.25" customHeight="1" x14ac:dyDescent="0.25">
      <c r="A16" s="9" t="s">
        <v>28</v>
      </c>
      <c r="B16" s="10">
        <v>15</v>
      </c>
    </row>
    <row r="17" spans="1:2" ht="20.25" customHeight="1" x14ac:dyDescent="0.25">
      <c r="A17" s="11" t="s">
        <v>29</v>
      </c>
      <c r="B17" s="12">
        <v>5</v>
      </c>
    </row>
    <row r="18" spans="1:2" ht="20.25" customHeight="1" x14ac:dyDescent="0.25">
      <c r="A18" s="11" t="s">
        <v>30</v>
      </c>
      <c r="B18" s="12">
        <v>1</v>
      </c>
    </row>
    <row r="19" spans="1:2" ht="20.25" customHeight="1" x14ac:dyDescent="0.25">
      <c r="A19" s="11" t="s">
        <v>31</v>
      </c>
      <c r="B19" s="12">
        <v>1</v>
      </c>
    </row>
    <row r="20" spans="1:2" ht="20.25" customHeight="1" x14ac:dyDescent="0.25">
      <c r="A20" s="16" t="s">
        <v>32</v>
      </c>
      <c r="B20" s="12">
        <v>1</v>
      </c>
    </row>
    <row r="21" spans="1:2" ht="20.25" customHeight="1" x14ac:dyDescent="0.25">
      <c r="A21" s="16" t="s">
        <v>33</v>
      </c>
      <c r="B21" s="12">
        <v>1</v>
      </c>
    </row>
    <row r="22" spans="1:2" ht="20.25" customHeight="1" x14ac:dyDescent="0.25">
      <c r="A22" s="16" t="s">
        <v>34</v>
      </c>
      <c r="B22" s="12">
        <v>1</v>
      </c>
    </row>
    <row r="23" spans="1:2" ht="20.25" customHeight="1" x14ac:dyDescent="0.25">
      <c r="A23" s="11" t="s">
        <v>35</v>
      </c>
      <c r="B23" s="12">
        <v>1</v>
      </c>
    </row>
    <row r="24" spans="1:2" ht="20.25" customHeight="1" x14ac:dyDescent="0.25">
      <c r="A24" s="11" t="s">
        <v>36</v>
      </c>
      <c r="B24" s="12">
        <v>1</v>
      </c>
    </row>
    <row r="25" spans="1:2" ht="20.25" customHeight="1" x14ac:dyDescent="0.25">
      <c r="A25" s="13" t="s">
        <v>37</v>
      </c>
      <c r="B25" s="14">
        <v>13</v>
      </c>
    </row>
    <row r="26" spans="1:2" ht="20.25" customHeight="1" x14ac:dyDescent="0.25">
      <c r="A26" s="15"/>
      <c r="B26" s="8"/>
    </row>
    <row r="27" spans="1:2" ht="20.25" customHeight="1" x14ac:dyDescent="0.25">
      <c r="A27" s="9" t="s">
        <v>38</v>
      </c>
      <c r="B27" s="10">
        <v>2</v>
      </c>
    </row>
    <row r="28" spans="1:2" ht="20.25" customHeight="1" x14ac:dyDescent="0.25">
      <c r="A28" s="11" t="s">
        <v>39</v>
      </c>
      <c r="B28" s="12">
        <v>2</v>
      </c>
    </row>
    <row r="29" spans="1:2" ht="20.25" customHeight="1" x14ac:dyDescent="0.25">
      <c r="A29" s="11" t="s">
        <v>40</v>
      </c>
      <c r="B29" s="12">
        <v>2</v>
      </c>
    </row>
    <row r="30" spans="1:2" ht="20.25" customHeight="1" x14ac:dyDescent="0.25">
      <c r="A30" s="11" t="s">
        <v>41</v>
      </c>
      <c r="B30" s="12">
        <v>2</v>
      </c>
    </row>
    <row r="31" spans="1:2" ht="20.25" customHeight="1" x14ac:dyDescent="0.25">
      <c r="A31" s="11" t="s">
        <v>42</v>
      </c>
      <c r="B31" s="12">
        <v>2</v>
      </c>
    </row>
    <row r="32" spans="1:2" ht="20.25" customHeight="1" x14ac:dyDescent="0.25">
      <c r="A32" s="13" t="s">
        <v>43</v>
      </c>
      <c r="B32" s="14">
        <v>2</v>
      </c>
    </row>
    <row r="33" spans="1:2" x14ac:dyDescent="0.25">
      <c r="A33" s="2"/>
      <c r="B33" s="2"/>
    </row>
  </sheetData>
  <pageMargins left="0.7" right="0.7" top="0.75" bottom="0.75" header="0.3" footer="0.3"/>
  <pageSetup paperSize="9" orientation="portrait" r:id="rId1"/>
  <headerFooter>
    <oddFooter>&amp;C_x000D_&amp;1#&amp;"Calibri"&amp;8&amp;K000000 Document classé Interne – Toute reproduction ou transmission en dehors des destinataires autorisés est strictement interdite. © Château de Fontainebleau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B3783-0C9E-46C3-A72F-AD226C1269CE}">
  <dimension ref="A1:D18"/>
  <sheetViews>
    <sheetView topLeftCell="A4" workbookViewId="0">
      <selection activeCell="D8" sqref="D8"/>
    </sheetView>
  </sheetViews>
  <sheetFormatPr baseColWidth="10" defaultRowHeight="15" x14ac:dyDescent="0.25"/>
  <cols>
    <col min="1" max="1" width="37.140625" customWidth="1"/>
    <col min="2" max="2" width="33.28515625" customWidth="1"/>
    <col min="3" max="3" width="25.7109375" customWidth="1"/>
    <col min="4" max="4" width="40.7109375" bestFit="1" customWidth="1"/>
  </cols>
  <sheetData>
    <row r="1" spans="1:4" x14ac:dyDescent="0.25">
      <c r="A1" t="s">
        <v>44</v>
      </c>
    </row>
    <row r="3" spans="1:4" ht="30" x14ac:dyDescent="0.25">
      <c r="A3" s="4" t="s">
        <v>0</v>
      </c>
      <c r="B3" s="4" t="s">
        <v>1</v>
      </c>
      <c r="C3" s="4" t="s">
        <v>49</v>
      </c>
      <c r="D3" s="4" t="s">
        <v>50</v>
      </c>
    </row>
    <row r="4" spans="1:4" ht="32.25" customHeight="1" x14ac:dyDescent="0.25">
      <c r="A4" s="6" t="s">
        <v>2</v>
      </c>
      <c r="B4" s="5">
        <v>6</v>
      </c>
      <c r="C4" s="5">
        <v>6</v>
      </c>
      <c r="D4" s="5">
        <v>2</v>
      </c>
    </row>
    <row r="5" spans="1:4" ht="32.25" customHeight="1" x14ac:dyDescent="0.25">
      <c r="A5" s="6" t="s">
        <v>3</v>
      </c>
      <c r="B5" s="5">
        <v>2</v>
      </c>
      <c r="C5" s="5">
        <v>2</v>
      </c>
      <c r="D5" s="5"/>
    </row>
    <row r="6" spans="1:4" ht="32.25" customHeight="1" x14ac:dyDescent="0.25">
      <c r="A6" s="6" t="s">
        <v>4</v>
      </c>
      <c r="B6" s="5">
        <v>2</v>
      </c>
      <c r="C6" s="5">
        <v>1</v>
      </c>
      <c r="D6" s="5"/>
    </row>
    <row r="7" spans="1:4" ht="32.25" customHeight="1" x14ac:dyDescent="0.25">
      <c r="A7" s="6" t="s">
        <v>5</v>
      </c>
      <c r="B7" s="5">
        <v>3</v>
      </c>
      <c r="C7" s="5">
        <v>3</v>
      </c>
      <c r="D7" s="5"/>
    </row>
    <row r="8" spans="1:4" ht="32.25" customHeight="1" x14ac:dyDescent="0.25">
      <c r="A8" s="6" t="s">
        <v>6</v>
      </c>
      <c r="B8" s="5">
        <v>9</v>
      </c>
      <c r="C8" s="5">
        <v>9</v>
      </c>
      <c r="D8" s="5">
        <v>1</v>
      </c>
    </row>
    <row r="9" spans="1:4" ht="32.25" customHeight="1" x14ac:dyDescent="0.25">
      <c r="A9" s="6" t="s">
        <v>7</v>
      </c>
      <c r="B9" s="5">
        <v>2</v>
      </c>
      <c r="C9" s="5">
        <v>2</v>
      </c>
      <c r="D9" s="5"/>
    </row>
    <row r="10" spans="1:4" ht="32.25" customHeight="1" x14ac:dyDescent="0.25">
      <c r="A10" s="6" t="s">
        <v>8</v>
      </c>
      <c r="B10" s="5">
        <v>4</v>
      </c>
      <c r="C10" s="5">
        <v>4</v>
      </c>
      <c r="D10" s="5"/>
    </row>
    <row r="11" spans="1:4" ht="32.25" customHeight="1" x14ac:dyDescent="0.25">
      <c r="A11" s="6" t="s">
        <v>45</v>
      </c>
      <c r="B11" s="5">
        <v>6</v>
      </c>
      <c r="C11" s="5">
        <v>6</v>
      </c>
      <c r="D11" s="5"/>
    </row>
    <row r="12" spans="1:4" ht="32.25" customHeight="1" x14ac:dyDescent="0.25">
      <c r="A12" s="6" t="s">
        <v>11</v>
      </c>
      <c r="B12" s="5">
        <v>6</v>
      </c>
      <c r="C12" s="5">
        <v>6</v>
      </c>
      <c r="D12" s="5">
        <v>1</v>
      </c>
    </row>
    <row r="13" spans="1:4" ht="32.25" customHeight="1" x14ac:dyDescent="0.25">
      <c r="A13" s="6" t="s">
        <v>13</v>
      </c>
      <c r="B13" s="5">
        <v>2</v>
      </c>
      <c r="C13" s="5">
        <v>2</v>
      </c>
      <c r="D13" s="5">
        <v>2</v>
      </c>
    </row>
    <row r="14" spans="1:4" ht="32.25" customHeight="1" x14ac:dyDescent="0.25">
      <c r="A14" s="6" t="s">
        <v>15</v>
      </c>
      <c r="B14" s="5">
        <v>4</v>
      </c>
      <c r="C14" s="5">
        <v>4</v>
      </c>
      <c r="D14" s="5">
        <v>1</v>
      </c>
    </row>
    <row r="15" spans="1:4" ht="32.25" customHeight="1" x14ac:dyDescent="0.25">
      <c r="A15" s="6" t="s">
        <v>17</v>
      </c>
      <c r="B15" s="5">
        <v>2</v>
      </c>
      <c r="C15" s="5">
        <v>2</v>
      </c>
      <c r="D15" s="5"/>
    </row>
    <row r="16" spans="1:4" ht="32.25" customHeight="1" x14ac:dyDescent="0.25">
      <c r="A16" s="6" t="s">
        <v>19</v>
      </c>
      <c r="B16" s="5">
        <v>3</v>
      </c>
      <c r="C16" s="5">
        <v>3</v>
      </c>
      <c r="D16" s="5"/>
    </row>
    <row r="17" spans="1:4" ht="32.25" customHeight="1" x14ac:dyDescent="0.25">
      <c r="A17" s="6" t="s">
        <v>21</v>
      </c>
      <c r="B17" s="5">
        <v>1</v>
      </c>
      <c r="C17" s="5">
        <v>1</v>
      </c>
      <c r="D17" s="5"/>
    </row>
    <row r="18" spans="1:4" ht="26.25" customHeight="1" x14ac:dyDescent="0.25">
      <c r="A18" s="4"/>
      <c r="B18" s="5">
        <f>SUM(B4:B17)</f>
        <v>52</v>
      </c>
      <c r="C18" s="5">
        <f>SUM(C4:C17)</f>
        <v>51</v>
      </c>
      <c r="D18" s="5">
        <f>SUM(D4:D17)</f>
        <v>7</v>
      </c>
    </row>
  </sheetData>
  <printOptions horizontalCentered="1" verticalCentered="1"/>
  <pageMargins left="0" right="0" top="0" bottom="0.74803149606299213" header="0" footer="0.31496062992125984"/>
  <pageSetup paperSize="9" orientation="landscape" r:id="rId1"/>
  <headerFooter>
    <oddFooter>&amp;C_x000D_&amp;1#&amp;"Calibri"&amp;8&amp;K000000 Document classé Interne – Toute reproduction ou transmission en dehors des destinataires autorisés est strictement interdite. © Château de Fontainebleau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D0A69-5047-49E0-B597-AFE74D5F4808}">
  <dimension ref="G2:K26"/>
  <sheetViews>
    <sheetView workbookViewId="0">
      <selection activeCell="F18" sqref="F18"/>
    </sheetView>
  </sheetViews>
  <sheetFormatPr baseColWidth="10" defaultRowHeight="15" x14ac:dyDescent="0.25"/>
  <sheetData>
    <row r="2" spans="7:11" x14ac:dyDescent="0.25">
      <c r="G2" s="17" t="s">
        <v>46</v>
      </c>
      <c r="K2" s="17" t="s">
        <v>48</v>
      </c>
    </row>
    <row r="26" spans="7:7" x14ac:dyDescent="0.25">
      <c r="G26" s="17" t="s">
        <v>47</v>
      </c>
    </row>
  </sheetData>
  <pageMargins left="0" right="0" top="0" bottom="0" header="0.31496062992125984" footer="0.31496062992125984"/>
  <pageSetup paperSize="9" scale="85" orientation="landscape" r:id="rId1"/>
  <headerFooter>
    <oddFooter>&amp;C_x000D_&amp;1#&amp;"Calibri"&amp;8&amp;K000000 Document classé Interne – Toute reproduction ou transmission en dehors des destinataires autorisés est strictement interdite. © Château de Fontainebleau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DPGF</vt:lpstr>
      <vt:lpstr>BPU</vt:lpstr>
      <vt:lpstr>SSI</vt:lpstr>
      <vt:lpstr>PROTECTION FOUDRE </vt:lpstr>
      <vt:lpstr>SPRINKLER 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Charlotte ORTIZ</cp:lastModifiedBy>
  <cp:lastPrinted>2025-05-22T08:24:05Z</cp:lastPrinted>
  <dcterms:created xsi:type="dcterms:W3CDTF">2022-02-04T09:43:33Z</dcterms:created>
  <dcterms:modified xsi:type="dcterms:W3CDTF">2026-01-05T08:33:55Z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2025-12-10T15:07:07Z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f2eb18e1-af1c-4560-938f-b13af3216f5d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